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D:\DOCUMENTOS JULIO\CUENTAS PUBLICAS\2025\CUENTA PUBLICA 2DO TRIM 2025\LDF\"/>
    </mc:Choice>
  </mc:AlternateContent>
  <xr:revisionPtr revIDLastSave="0" documentId="8_{6222BBD2-FA29-4852-B325-D3841FFDB8B5}" xr6:coauthVersionLast="47" xr6:coauthVersionMax="47" xr10:uidLastSave="{00000000-0000-0000-0000-000000000000}"/>
  <bookViews>
    <workbookView xWindow="240" yWindow="480" windowWidth="14355" windowHeight="14985" xr2:uid="{8F277CD2-0EA1-40F7-B124-63BF66B5D2A9}"/>
  </bookViews>
  <sheets>
    <sheet name="Hoja1" sheetId="1" r:id="rId1"/>
  </sheets>
  <externalReferences>
    <externalReference r:id="rId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9" i="1" l="1"/>
  <c r="F80" i="1" s="1"/>
  <c r="F64" i="1"/>
  <c r="F58" i="1"/>
  <c r="F39" i="1"/>
  <c r="F33" i="1"/>
  <c r="F32" i="1" s="1"/>
  <c r="F24" i="1"/>
  <c r="F20" i="1"/>
  <c r="E10" i="1"/>
  <c r="E69" i="1" l="1"/>
  <c r="E80" i="1" s="1"/>
  <c r="E64" i="1"/>
  <c r="C61" i="1"/>
  <c r="B61" i="1"/>
  <c r="E58" i="1"/>
  <c r="E39" i="1"/>
  <c r="E33" i="1"/>
  <c r="E32" i="1" s="1"/>
  <c r="C26" i="1"/>
  <c r="B26" i="1"/>
  <c r="E24" i="1"/>
  <c r="E20" i="1"/>
  <c r="C18" i="1"/>
  <c r="B18" i="1"/>
  <c r="F10" i="1"/>
  <c r="F48" i="1" s="1"/>
  <c r="F60" i="1" s="1"/>
  <c r="C10" i="1"/>
  <c r="B10" i="1"/>
  <c r="E48" i="1" l="1"/>
  <c r="E60" i="1" s="1"/>
  <c r="E82" i="1" s="1"/>
  <c r="B48" i="1"/>
  <c r="B63" i="1" s="1"/>
  <c r="F82" i="1"/>
  <c r="C48" i="1"/>
  <c r="C63" i="1" s="1"/>
  <c r="I79" i="1" l="1"/>
  <c r="H79" i="1"/>
</calcChain>
</file>

<file path=xl/sharedStrings.xml><?xml version="1.0" encoding="utf-8"?>
<sst xmlns="http://schemas.openxmlformats.org/spreadsheetml/2006/main" count="131" uniqueCount="129">
  <si>
    <t>ADMINISTRACION PORTUARIA INTEGRAL DE CAMPECHE, S.A. DE C.V.</t>
  </si>
  <si>
    <t>Formato 1  Estado de Situación Financiera Detallado - LDF</t>
  </si>
  <si>
    <t>(PESOS)</t>
  </si>
  <si>
    <t>Concepto</t>
  </si>
  <si>
    <t>ACTIVO</t>
  </si>
  <si>
    <t>PASIVO</t>
  </si>
  <si>
    <t>Activo Circulante</t>
  </si>
  <si>
    <t>Pasivo Circulante</t>
  </si>
  <si>
    <t>a. Efectivo y Equivalentes (a=a1+a2+a3+a4+a5+a6+a7)</t>
  </si>
  <si>
    <t>a. Cuentas por Pagar a Corto Plazo (a=a1+a2+a3+a4+a5+a6+a7+a8+a9)</t>
  </si>
  <si>
    <t>a1) Efectivo</t>
  </si>
  <si>
    <t>a1) Servicios Personales por Pagar a Corto Plazo</t>
  </si>
  <si>
    <t>a2) Bancos/Tesorería</t>
  </si>
  <si>
    <t>a2) Proveedores por Pagar a Corto Plazo</t>
  </si>
  <si>
    <t>a3) Bancos/Dependencias y Otros</t>
  </si>
  <si>
    <t>a3) Contratistas por Obras Públicas por Pagar a Corto Plazo</t>
  </si>
  <si>
    <t>a4) Inversiones Temporales (Hasta 3 meses)</t>
  </si>
  <si>
    <t>a4) Participaciones y Aportaciones por Pagar a Corto Plazo</t>
  </si>
  <si>
    <t>a5) Fondos con Afectación Específica</t>
  </si>
  <si>
    <t>a5) Transferencias Otorgadas por Pagar a Corto Plazo</t>
  </si>
  <si>
    <t>a6) Depósitos de Fondos de Terceros en Garantía y/o Administración</t>
  </si>
  <si>
    <t>a6) Intereses, Comisiones y Otros Gastos de la Deuda Pública por Pagar a Corto Plazo</t>
  </si>
  <si>
    <t>a7) Otros Efectivos y Equivalentes</t>
  </si>
  <si>
    <t>a7) Retenciones y Contribuciones por Pagar a Corto Plazo</t>
  </si>
  <si>
    <t>b. Derechos a Recibir Efectivo o Equivalentes (b=b1+b2+b3+b4+b5+b6+b7)</t>
  </si>
  <si>
    <t>a8) Devoluciones de la Ley de Ingresos por Pagar a Corto Plazo</t>
  </si>
  <si>
    <t>b1) Inversiones Financieras de Corto Plazo</t>
  </si>
  <si>
    <t>a9) Otras Cuentas por Pagar a Corto Plazo</t>
  </si>
  <si>
    <t>b2) Cuentas por Cobrar a Corto Plazo</t>
  </si>
  <si>
    <t>b. Documentos por Pagar a Corto Plazo (b=b1+b2+b3)</t>
  </si>
  <si>
    <t>b3) Deudores Diversos por Cobrar a Corto Plazo</t>
  </si>
  <si>
    <t>b1) Documentos Comerciales por Pagar a Corto Plazo</t>
  </si>
  <si>
    <t>b4) Ingresos por Recuperar a Corto Plazo</t>
  </si>
  <si>
    <t>b2) Documentos con Contratistas por Obras Públicas por Pagar a Corto Plazo</t>
  </si>
  <si>
    <t>b5) Deudores por Anticipos de la Tesorería a Corto Plazo</t>
  </si>
  <si>
    <t>b3) Otros Documentos por Pagar a Corto Plazo</t>
  </si>
  <si>
    <t>b6) Préstamos Otorgados a Corto Plazo</t>
  </si>
  <si>
    <t>c. Porción a Corto Plazo de la Deuda Pública a Largo Plazo (c=c1+c2)</t>
  </si>
  <si>
    <t>b7) Otros Derechos a Recibir Efectivo o Equivalentes a Corto Plazo</t>
  </si>
  <si>
    <t>c1) Porción a Corto Plazo de la Deuda Pública</t>
  </si>
  <si>
    <t>c. Derechos a Recibir Bienes o Servicios (c=c1+c2+c3+c4+c5)</t>
  </si>
  <si>
    <t>c2) Porción a Corto Plazo de Arrendamiento Financiero</t>
  </si>
  <si>
    <t>c1) Anticipo a Proveedores por Adquisición de Bienes y Prestación de Servicios a Corto Plazo</t>
  </si>
  <si>
    <t>d. Títulos y Valores a Corto Plazo</t>
  </si>
  <si>
    <t>c2) Anticipo a Proveedores por Adquisición de Bienes Inmuebles y Muebles a Corto Plazo</t>
  </si>
  <si>
    <t>e. Pasivos Diferidos a Corto Plazo (e=e1+e2+e3)</t>
  </si>
  <si>
    <t>c3) Anticipo a Proveedores por Adquisición de Bienes Intangibles a Corto Plazo</t>
  </si>
  <si>
    <t>e1) Ingresos Cobrados por Adelantado a Corto Plazo</t>
  </si>
  <si>
    <t>c4) Anticipo a Contratistas por Obras Públicas a Corto Plazo</t>
  </si>
  <si>
    <t>e2) Intereses Cobrados por Adelantado a Corto Plazo</t>
  </si>
  <si>
    <t>c5) Otros Derechos a Recibir Bienes o Servicios a Corto Plazo</t>
  </si>
  <si>
    <t>e3) Otros Pasivos Diferidos a Corto Plazo</t>
  </si>
  <si>
    <t>d. Inventarios (d=d1+d2+d3+d4+d5)</t>
  </si>
  <si>
    <t>f. Fondos y Bienes de Terceros en Garantía y/o Administración a Corto Plazo (f=f1+f2+f3+f4+f5+f6)</t>
  </si>
  <si>
    <t>d1) Inventario de Mercancías para Venta</t>
  </si>
  <si>
    <t>f1) Fondos en Garantía a Corto Plazo</t>
  </si>
  <si>
    <t>d2) Inventario de Mercancías Terminadas</t>
  </si>
  <si>
    <t>f2) Fondos en Administración a Corto Plazo</t>
  </si>
  <si>
    <t>d3) Inventario de Mercancías en Proceso de Elaboración</t>
  </si>
  <si>
    <t>f3) Fondos Contingentes a Corto Plazo</t>
  </si>
  <si>
    <t>d4) Inventario de Materias Primas, Materiales y Suministros para Producción</t>
  </si>
  <si>
    <t>f4) Fondos de Fideicomisos, Mandatos y Contratos Análogos a Corto Plazo</t>
  </si>
  <si>
    <t>d5) Bienes en Tránsito</t>
  </si>
  <si>
    <t>f5) Otros Fondos de Terceros en Garantía y/o Administración a Corto Plazo</t>
  </si>
  <si>
    <t>e. Almacenes</t>
  </si>
  <si>
    <t>f6) Valores y Bienes en Garantía a Corto Plazo</t>
  </si>
  <si>
    <t>f. Estimación por Pérdida o Deterioro de Activos Circulantes (f=f1+f2)</t>
  </si>
  <si>
    <t>g. Provisiones a Corto Plazo (g=g1+g2+g3)</t>
  </si>
  <si>
    <t>f1) Estimaciones para Cuentas Incobrables por Derechos a Recibir Efectivo o Equivalentes</t>
  </si>
  <si>
    <t>g1) Provisión para Demandas y Juicios a Corto Plazo</t>
  </si>
  <si>
    <t>f2) Estimación por Deterioro de Inventarios</t>
  </si>
  <si>
    <t>g2) Provisión para Contingencias a Corto Plazo</t>
  </si>
  <si>
    <t>g. Otros Activos Circulantes (g=g1+g2+g3+g4)</t>
  </si>
  <si>
    <t>g3) Otras Provisiones a Corto Plazo</t>
  </si>
  <si>
    <t>g1) Valores en Garantía</t>
  </si>
  <si>
    <t>h. Otros Pasivos a Corto Plazo (h=h1+h2+h3)</t>
  </si>
  <si>
    <t>g2) Bienes en Garantía (excluye depósitos de fondos)</t>
  </si>
  <si>
    <t>h1) Ingresos por Clasificar</t>
  </si>
  <si>
    <t>g3) Bienes Derivados de Embargos, Decomisos, Aseguramientos y Dación en Pago</t>
  </si>
  <si>
    <t>h2) Recaudación por Participar</t>
  </si>
  <si>
    <t>g4) Adquisición con Fondos de Terceros</t>
  </si>
  <si>
    <t>h3) Otros Pasivos Circulantes</t>
  </si>
  <si>
    <t>IA. Total de Activos Circulantes (IA = a + b + c + d + e + f + g)</t>
  </si>
  <si>
    <t>IIA. Total de Pasivos Circulantes (IIA = a + b + c + d + e + f + g + h)</t>
  </si>
  <si>
    <t>Activo No Circulante</t>
  </si>
  <si>
    <t>Pasivo No Circulante</t>
  </si>
  <si>
    <t>a. Inversiones Financieras a Largo Plazo</t>
  </si>
  <si>
    <t>a. Cuentas por Pagar a Largo Plazo</t>
  </si>
  <si>
    <t xml:space="preserve">b. Derechos a Recibir Efectivo o Equivalentes a Largo Plazo </t>
  </si>
  <si>
    <t>b. Documentos por Pagar a Largo Plazo</t>
  </si>
  <si>
    <t xml:space="preserve">c. Bienes Inmuebles, Infraestructura y Construcciones en Proceso </t>
  </si>
  <si>
    <t>c. Deuda Pública a Largo Plazo</t>
  </si>
  <si>
    <t xml:space="preserve">d. Bienes Muebles </t>
  </si>
  <si>
    <t>d. Pasivos Diferidos a Largo Plazo</t>
  </si>
  <si>
    <t xml:space="preserve">e. Activos Intangibles </t>
  </si>
  <si>
    <t>e. Fondos y Bienes de Terceros en Garantía y/o en Administración a Largo Plazo</t>
  </si>
  <si>
    <t xml:space="preserve">f. Depreciación, Deterioro y Amortización Acumulada de Bienes </t>
  </si>
  <si>
    <t>f. Provisiones a Largo Plazo</t>
  </si>
  <si>
    <t>g. Activos Diferidos</t>
  </si>
  <si>
    <t>h. Estimación por Pérdida o Deterioro de Activos no Circulantes</t>
  </si>
  <si>
    <t>IIB. Total de Pasivos No Circulantes (IIB = a + b + c + d + e + f)</t>
  </si>
  <si>
    <t>i. Otros Activos no Circulantes</t>
  </si>
  <si>
    <t>II. Total del Pasivo (II = IIA + IIB)</t>
  </si>
  <si>
    <t>IB. Total de Activos No Circulantes (IB = a + b + c + d + e + f + g + h + i)</t>
  </si>
  <si>
    <t>HACIENDA PÚBLICA/PATRIMONIO</t>
  </si>
  <si>
    <t>I. Total del Activo (I = IA + IB)</t>
  </si>
  <si>
    <t>IIIA. Hacienda Pública/Patrimonio Contribuido (IIIA = a + b + c)</t>
  </si>
  <si>
    <t>a. Aportaciones</t>
  </si>
  <si>
    <t>b. Donaciones de Capital</t>
  </si>
  <si>
    <t>c. Actualización de la Hacienda Pública/Patrimonio</t>
  </si>
  <si>
    <t>IIIB. Hacienda Pública/Patrimonio Generado (IIIB = a + b + c + d + e)</t>
  </si>
  <si>
    <t>a. Resultados del Ejercicio (Ahorro/ Desahorro)</t>
  </si>
  <si>
    <t>b. Resultados de Ejercicios Anteriores</t>
  </si>
  <si>
    <t>c. Revalúos</t>
  </si>
  <si>
    <t>d. Reservas</t>
  </si>
  <si>
    <t>e. Rectificaciones de Resultados de Ejercicios Anteriores</t>
  </si>
  <si>
    <t>IIIC. Exceso o Insuficiencia en la Actualización de la Hacienda Pública/Patrimonio (IIIC=a+b)</t>
  </si>
  <si>
    <t>a. Resultado por Posición Monetaria</t>
  </si>
  <si>
    <t>b. Resultado por Tenencia de Activos no Monetarios</t>
  </si>
  <si>
    <t>III. Total Hacienda Pública/Patrimonio (III = IIIA + IIIB + IIIC)</t>
  </si>
  <si>
    <t>IV. Total del Pasivo y Hacienda Pública/Patrimonio (IV = II + III)</t>
  </si>
  <si>
    <t>Recomendaciones específicas:</t>
  </si>
  <si>
    <t>El monto que se muestra en la fila y columna de Resultados del Ejercicio (Ahorro/ Desahorro) de cada período debe ser el mismo determinado en el Estado de Actividades en la fila y columna del mismo nombre.</t>
  </si>
  <si>
    <t>El importe que muestra en la fila y columna de Total Hacienda Pública/Patrimonio debe ser el mismo que el del Estado de Variación en la Hacienda Pública en la fila y columna de total de la Hacienda Pública/Patrimonio Neto Final del Ejercicio (año anterior) y el Saldo Neto en la Hacienda Pública/Patrimonio Neto Final del Ejercicio (año actual) en el período que corresponda</t>
  </si>
  <si>
    <t>Los saldos de cada uno de los rubros del activo deben ser los mismos que los que se muestran en el Estado Analítico del Activo.</t>
  </si>
  <si>
    <t>Los saldos de los rubros que integran el Total del Pasivo debe ser el mismo importe reflejado en el Total de la Deuda Pública y Otros Pasivos del Informe Analítico de la Deuda Pública y Otros Pasivos - LDF.</t>
  </si>
  <si>
    <t>Cada Ente Público utilizará los conceptos que le son aplicables de acuerdo a la clasificación del Activo, Pasivo y del Patrimonio/Hacienda Pública, en cada columna se consignarán los importes correspondientes, por lo que no se deben eliminar conceptos que no le sean aplicables al Ente Público. En este caso, se deberá anotar cero en las columnas de los conceptos que no sean aplicables.</t>
  </si>
  <si>
    <t>31 de diciembre de 2024</t>
  </si>
  <si>
    <t>Al 30 de junio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</si>
</sst>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9"/>
      <color rgb="FF000000"/>
      <name val="Arial"/>
      <family val="2"/>
    </font>
    <font>
      <sz val="8"/>
      <color rgb="FF000000"/>
      <name val="Arial"/>
      <family val="2"/>
    </font>
    <font>
      <b/>
      <sz val="12"/>
      <color rgb="FF000000"/>
      <name val="Arial"/>
      <family val="2"/>
    </font>
    <font>
      <b/>
      <u/>
      <sz val="12"/>
      <color rgb="FFFFFFFF"/>
      <name val="Arial"/>
      <family val="2"/>
    </font>
    <font>
      <b/>
      <sz val="9"/>
      <color rgb="FFFFFFFF"/>
      <name val="Arial"/>
      <family val="2"/>
    </font>
    <font>
      <sz val="9"/>
      <color rgb="FF000000"/>
      <name val="Arial"/>
      <family val="2"/>
    </font>
    <font>
      <b/>
      <sz val="9"/>
      <name val="Arial"/>
      <family val="2"/>
    </font>
    <font>
      <b/>
      <i/>
      <sz val="9"/>
      <color rgb="FF000000"/>
      <name val="Arial"/>
      <family val="2"/>
    </font>
    <font>
      <b/>
      <sz val="11"/>
      <color rgb="FF000000"/>
      <name val="Calibri"/>
      <family val="2"/>
    </font>
    <font>
      <sz val="8"/>
      <color rgb="FF000000"/>
      <name val="Calibri"/>
      <family val="2"/>
    </font>
    <font>
      <sz val="11"/>
      <color theme="1"/>
      <name val="Calibri"/>
      <family val="2"/>
    </font>
  </fonts>
  <fills count="6">
    <fill>
      <patternFill patternType="none"/>
    </fill>
    <fill>
      <patternFill patternType="gray125"/>
    </fill>
    <fill>
      <patternFill patternType="solid">
        <fgColor rgb="FFFFFFFF"/>
        <bgColor rgb="FF000000"/>
      </patternFill>
    </fill>
    <fill>
      <patternFill patternType="solid">
        <fgColor rgb="FFBFBFBF"/>
        <bgColor rgb="FF000000"/>
      </patternFill>
    </fill>
    <fill>
      <patternFill patternType="solid">
        <fgColor rgb="FF548235"/>
        <bgColor rgb="FF000000"/>
      </patternFill>
    </fill>
    <fill>
      <patternFill patternType="solid">
        <fgColor rgb="FF757171"/>
        <bgColor rgb="FF000000"/>
      </patternFill>
    </fill>
  </fills>
  <borders count="7">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xf numFmtId="4" fontId="2" fillId="0" borderId="0" xfId="0" applyNumberFormat="1" applyFont="1"/>
    <xf numFmtId="4" fontId="2" fillId="0" borderId="0" xfId="0" applyNumberFormat="1" applyFont="1" applyAlignment="1">
      <alignment horizontal="right"/>
    </xf>
    <xf numFmtId="0" fontId="1" fillId="2" borderId="1" xfId="0" applyFont="1" applyFill="1" applyBorder="1" applyAlignment="1">
      <alignment horizontal="justify" vertical="center" wrapText="1"/>
    </xf>
    <xf numFmtId="4" fontId="6" fillId="2" borderId="3" xfId="0" applyNumberFormat="1" applyFont="1" applyFill="1" applyBorder="1" applyAlignment="1">
      <alignment horizontal="justify" vertical="center" wrapText="1"/>
    </xf>
    <xf numFmtId="0" fontId="6" fillId="2" borderId="1" xfId="0" applyFont="1" applyFill="1" applyBorder="1" applyAlignment="1">
      <alignment horizontal="justify" vertical="center" wrapText="1"/>
    </xf>
    <xf numFmtId="0" fontId="1" fillId="2" borderId="3" xfId="0" applyFont="1" applyFill="1" applyBorder="1" applyAlignment="1">
      <alignment horizontal="justify" vertical="center" wrapText="1"/>
    </xf>
    <xf numFmtId="4" fontId="6" fillId="2" borderId="3" xfId="0" applyNumberFormat="1" applyFont="1" applyFill="1" applyBorder="1" applyAlignment="1">
      <alignment horizontal="right" vertical="center" wrapText="1"/>
    </xf>
    <xf numFmtId="0" fontId="1" fillId="2" borderId="4" xfId="0" applyFont="1" applyFill="1" applyBorder="1" applyAlignment="1">
      <alignment horizontal="justify" vertical="center" wrapText="1"/>
    </xf>
    <xf numFmtId="4" fontId="1" fillId="0" borderId="5" xfId="0" applyNumberFormat="1" applyFont="1" applyBorder="1" applyAlignment="1">
      <alignment horizontal="right" vertical="center" wrapText="1"/>
    </xf>
    <xf numFmtId="4" fontId="1" fillId="2" borderId="5" xfId="0" applyNumberFormat="1" applyFont="1" applyFill="1" applyBorder="1" applyAlignment="1">
      <alignment horizontal="right" vertical="center" wrapText="1"/>
    </xf>
    <xf numFmtId="0" fontId="1" fillId="2" borderId="5" xfId="0" applyFont="1" applyFill="1" applyBorder="1" applyAlignment="1">
      <alignment horizontal="justify" vertical="center" wrapText="1"/>
    </xf>
    <xf numFmtId="0" fontId="6" fillId="2" borderId="4" xfId="0" applyFont="1" applyFill="1" applyBorder="1" applyAlignment="1">
      <alignment horizontal="justify" vertical="center" wrapText="1"/>
    </xf>
    <xf numFmtId="4" fontId="6" fillId="2" borderId="5" xfId="0" applyNumberFormat="1" applyFont="1" applyFill="1" applyBorder="1" applyAlignment="1">
      <alignment horizontal="right" vertical="center" wrapText="1"/>
    </xf>
    <xf numFmtId="0" fontId="6" fillId="2" borderId="5" xfId="0" applyFont="1" applyFill="1" applyBorder="1" applyAlignment="1">
      <alignment horizontal="justify" vertical="center" wrapText="1"/>
    </xf>
    <xf numFmtId="0" fontId="1" fillId="2" borderId="4" xfId="0" applyFont="1" applyFill="1" applyBorder="1" applyAlignment="1">
      <alignment horizontal="left" vertical="center" wrapText="1"/>
    </xf>
    <xf numFmtId="4" fontId="6" fillId="0" borderId="5" xfId="0" applyNumberFormat="1" applyFont="1" applyBorder="1" applyAlignment="1">
      <alignment horizontal="right" vertical="center" wrapText="1"/>
    </xf>
    <xf numFmtId="4" fontId="6" fillId="2" borderId="5" xfId="0" applyNumberFormat="1" applyFont="1" applyFill="1" applyBorder="1" applyAlignment="1">
      <alignment horizontal="justify" vertical="center" wrapText="1"/>
    </xf>
    <xf numFmtId="0" fontId="6" fillId="2" borderId="4" xfId="0" applyFont="1" applyFill="1" applyBorder="1" applyAlignment="1">
      <alignment horizontal="left" vertical="center" wrapText="1"/>
    </xf>
    <xf numFmtId="4" fontId="7" fillId="2" borderId="0" xfId="0" applyNumberFormat="1" applyFont="1" applyFill="1" applyAlignment="1">
      <alignment vertical="top"/>
    </xf>
    <xf numFmtId="0" fontId="8" fillId="2" borderId="5" xfId="0" applyFont="1" applyFill="1" applyBorder="1" applyAlignment="1">
      <alignment horizontal="justify" vertical="center" wrapText="1"/>
    </xf>
    <xf numFmtId="4" fontId="6" fillId="2" borderId="4" xfId="0" applyNumberFormat="1" applyFont="1" applyFill="1" applyBorder="1" applyAlignment="1">
      <alignment horizontal="right" vertical="center" wrapText="1"/>
    </xf>
    <xf numFmtId="0" fontId="6" fillId="2" borderId="2" xfId="0" applyFont="1" applyFill="1" applyBorder="1" applyAlignment="1">
      <alignment horizontal="justify" vertical="center" wrapText="1"/>
    </xf>
    <xf numFmtId="4" fontId="6" fillId="2" borderId="6" xfId="0" applyNumberFormat="1" applyFont="1" applyFill="1" applyBorder="1" applyAlignment="1">
      <alignment horizontal="right" vertical="center" wrapText="1"/>
    </xf>
    <xf numFmtId="0" fontId="1" fillId="2" borderId="6" xfId="0" applyFont="1" applyFill="1" applyBorder="1" applyAlignment="1">
      <alignment horizontal="justify" vertical="center" wrapText="1"/>
    </xf>
    <xf numFmtId="4" fontId="1" fillId="2" borderId="6" xfId="0" applyNumberFormat="1" applyFont="1" applyFill="1" applyBorder="1" applyAlignment="1">
      <alignment horizontal="right" vertical="center" wrapText="1"/>
    </xf>
    <xf numFmtId="4" fontId="6" fillId="2" borderId="6" xfId="0" applyNumberFormat="1" applyFont="1" applyFill="1" applyBorder="1" applyAlignment="1">
      <alignment horizontal="justify" vertical="center" wrapText="1"/>
    </xf>
    <xf numFmtId="0" fontId="6" fillId="2" borderId="6" xfId="0" applyFont="1" applyFill="1" applyBorder="1" applyAlignment="1">
      <alignment horizontal="justify" vertical="center" wrapText="1"/>
    </xf>
    <xf numFmtId="0" fontId="9" fillId="0" borderId="0" xfId="0" applyFont="1"/>
    <xf numFmtId="4" fontId="10" fillId="0" borderId="0" xfId="0" applyNumberFormat="1" applyFont="1"/>
    <xf numFmtId="0" fontId="10" fillId="0" borderId="0" xfId="0" applyFont="1"/>
    <xf numFmtId="4" fontId="10" fillId="0" borderId="0" xfId="0" applyNumberFormat="1" applyFont="1" applyAlignment="1">
      <alignment horizontal="right"/>
    </xf>
    <xf numFmtId="0" fontId="11" fillId="0" borderId="0" xfId="0" applyFont="1" applyAlignment="1">
      <alignment horizontal="left" wrapText="1"/>
    </xf>
    <xf numFmtId="0" fontId="1" fillId="2" borderId="0" xfId="0" applyFont="1" applyFill="1" applyAlignment="1">
      <alignment horizontal="center" vertical="center"/>
    </xf>
    <xf numFmtId="0" fontId="3" fillId="3" borderId="0" xfId="0" applyFont="1" applyFill="1" applyAlignment="1">
      <alignment horizontal="center" vertical="top"/>
    </xf>
    <xf numFmtId="0" fontId="4" fillId="4" borderId="0" xfId="0" applyFont="1" applyFill="1" applyAlignment="1">
      <alignment horizontal="center" vertical="top" wrapText="1"/>
    </xf>
    <xf numFmtId="0" fontId="3" fillId="3" borderId="0" xfId="0" applyFont="1" applyFill="1" applyAlignment="1">
      <alignment horizontal="center" vertical="top" wrapText="1"/>
    </xf>
    <xf numFmtId="0" fontId="5" fillId="5" borderId="1" xfId="0" applyFont="1" applyFill="1" applyBorder="1" applyAlignment="1">
      <alignment horizontal="center" vertical="center"/>
    </xf>
    <xf numFmtId="0" fontId="5" fillId="5" borderId="2" xfId="0" applyFont="1" applyFill="1" applyBorder="1" applyAlignment="1">
      <alignment horizontal="center" vertical="center"/>
    </xf>
    <xf numFmtId="0" fontId="5" fillId="5" borderId="1" xfId="0" applyFont="1" applyFill="1" applyBorder="1" applyAlignment="1">
      <alignment horizontal="center" vertical="center" wrapText="1"/>
    </xf>
    <xf numFmtId="0" fontId="5" fillId="5" borderId="2"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bdir%20Contabilidad\Documents\DOCUMENTOS%20NIDIA\CUENTAS%20PUBLICAS\2021\PAPELES%203ER%20TRIM%202021\EEFF_al%208-09-21_Ene-sep_Firma%20Lic%20CarlosOK.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za ajustada"/>
      <sheetName val="Hoja2"/>
      <sheetName val="Balanza al 15-09-2021"/>
      <sheetName val="INDICÉ"/>
      <sheetName val="SITUACIÓN FINANC"/>
      <sheetName val="Pre Origen y Aplicación"/>
      <sheetName val="ACTIVIDADES"/>
      <sheetName val="VARIACION HDA-PUB"/>
      <sheetName val="CAMBIOS SIT-FINAN"/>
      <sheetName val="FLUJOS DE EFECTIVO"/>
      <sheetName val="INFORME PASIVOS CONTINGENTES"/>
      <sheetName val="ANALITICO ACTIVO"/>
      <sheetName val="ANAL DEUDA-PASIVOS"/>
      <sheetName val="CONC-INGPRES-CONT"/>
      <sheetName val="CONC-EGREPRESUP GASTOSCONT"/>
      <sheetName val="Rel Ctas Bancarias Productivas"/>
      <sheetName val="Relacion Esq Bursatiles"/>
      <sheetName val="Ind. de post. fiscal"/>
      <sheetName val="Endeudamiento Neto"/>
      <sheetName val="INTERESES DE LA DEUDA"/>
      <sheetName val="ESTADO ANALITICO DE INGRESOS"/>
      <sheetName val="Hoja1"/>
    </sheetNames>
    <sheetDataSet>
      <sheetData sheetId="0" refreshError="1"/>
      <sheetData sheetId="1" refreshError="1"/>
      <sheetData sheetId="2" refreshError="1">
        <row r="1113">
          <cell r="E1113">
            <v>-1903983.15</v>
          </cell>
        </row>
        <row r="1538">
          <cell r="H1538">
            <v>-301796.40000000002</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948379-7764-4E88-8CC1-71DC63E06EB0}">
  <dimension ref="A1:J99"/>
  <sheetViews>
    <sheetView tabSelected="1" topLeftCell="D60" workbookViewId="0">
      <selection activeCell="E12" sqref="E12"/>
    </sheetView>
  </sheetViews>
  <sheetFormatPr baseColWidth="10" defaultColWidth="11.42578125" defaultRowHeight="11.25" x14ac:dyDescent="0.2"/>
  <cols>
    <col min="1" max="1" width="50.28515625" style="1" customWidth="1"/>
    <col min="2" max="2" width="18.7109375" style="2" customWidth="1"/>
    <col min="3" max="3" width="16.7109375" style="1" customWidth="1"/>
    <col min="4" max="4" width="64.7109375" style="1" customWidth="1"/>
    <col min="5" max="5" width="19.28515625" style="3" customWidth="1"/>
    <col min="6" max="6" width="16.7109375" style="3" customWidth="1"/>
    <col min="7" max="7" width="13" style="1" bestFit="1" customWidth="1"/>
    <col min="8" max="16384" width="11.42578125" style="1"/>
  </cols>
  <sheetData>
    <row r="1" spans="1:7" ht="5.25" customHeight="1" x14ac:dyDescent="0.2">
      <c r="A1" s="34"/>
      <c r="B1" s="34"/>
      <c r="C1" s="34"/>
      <c r="D1" s="34"/>
      <c r="E1" s="34"/>
      <c r="F1" s="34"/>
    </row>
    <row r="2" spans="1:7" ht="12.75" customHeight="1" x14ac:dyDescent="0.2"/>
    <row r="3" spans="1:7" ht="15.75" x14ac:dyDescent="0.2">
      <c r="A3" s="35" t="s">
        <v>0</v>
      </c>
      <c r="B3" s="35"/>
      <c r="C3" s="35"/>
      <c r="D3" s="35"/>
      <c r="E3" s="35"/>
      <c r="F3" s="35"/>
    </row>
    <row r="4" spans="1:7" ht="15.75" x14ac:dyDescent="0.2">
      <c r="A4" s="36" t="s">
        <v>1</v>
      </c>
      <c r="B4" s="36"/>
      <c r="C4" s="36"/>
      <c r="D4" s="36"/>
      <c r="E4" s="36"/>
      <c r="F4" s="36"/>
    </row>
    <row r="5" spans="1:7" ht="15.75" x14ac:dyDescent="0.2">
      <c r="A5" s="37" t="s">
        <v>128</v>
      </c>
      <c r="B5" s="37"/>
      <c r="C5" s="37"/>
      <c r="D5" s="37"/>
      <c r="E5" s="37"/>
      <c r="F5" s="37"/>
    </row>
    <row r="6" spans="1:7" ht="20.25" customHeight="1" thickBot="1" x14ac:dyDescent="0.25">
      <c r="A6" s="37" t="s">
        <v>2</v>
      </c>
      <c r="B6" s="37"/>
      <c r="C6" s="37"/>
      <c r="D6" s="37"/>
      <c r="E6" s="37"/>
      <c r="F6" s="37"/>
    </row>
    <row r="7" spans="1:7" ht="11.25" customHeight="1" x14ac:dyDescent="0.2">
      <c r="A7" s="38" t="s">
        <v>3</v>
      </c>
      <c r="B7" s="38">
        <v>2025</v>
      </c>
      <c r="C7" s="40" t="s">
        <v>127</v>
      </c>
      <c r="D7" s="38" t="s">
        <v>3</v>
      </c>
      <c r="E7" s="38">
        <v>2025</v>
      </c>
      <c r="F7" s="40" t="s">
        <v>127</v>
      </c>
    </row>
    <row r="8" spans="1:7" ht="23.25" customHeight="1" thickBot="1" x14ac:dyDescent="0.25">
      <c r="A8" s="39" t="s">
        <v>4</v>
      </c>
      <c r="B8" s="39"/>
      <c r="C8" s="41"/>
      <c r="D8" s="39" t="s">
        <v>5</v>
      </c>
      <c r="E8" s="39"/>
      <c r="F8" s="41"/>
    </row>
    <row r="9" spans="1:7" ht="12" x14ac:dyDescent="0.2">
      <c r="A9" s="4" t="s">
        <v>6</v>
      </c>
      <c r="B9" s="5"/>
      <c r="C9" s="6"/>
      <c r="D9" s="7" t="s">
        <v>7</v>
      </c>
      <c r="E9" s="8"/>
      <c r="F9" s="8"/>
    </row>
    <row r="10" spans="1:7" ht="12" x14ac:dyDescent="0.2">
      <c r="A10" s="9" t="s">
        <v>8</v>
      </c>
      <c r="B10" s="10">
        <f>SUM(B11:B17)</f>
        <v>222335118.69</v>
      </c>
      <c r="C10" s="11">
        <f>SUM(C11:C17)</f>
        <v>224696870.41</v>
      </c>
      <c r="D10" s="12" t="s">
        <v>9</v>
      </c>
      <c r="E10" s="11">
        <f>SUM(E11:E19)</f>
        <v>265933558.71000001</v>
      </c>
      <c r="F10" s="11">
        <f>SUM(F11:F19)</f>
        <v>218778215.60000002</v>
      </c>
      <c r="G10" s="2"/>
    </row>
    <row r="11" spans="1:7" ht="12" x14ac:dyDescent="0.2">
      <c r="A11" s="13" t="s">
        <v>10</v>
      </c>
      <c r="B11" s="14">
        <v>365395.9</v>
      </c>
      <c r="C11" s="14">
        <v>75215.8</v>
      </c>
      <c r="D11" s="15" t="s">
        <v>11</v>
      </c>
      <c r="E11" s="14">
        <v>3065655.96</v>
      </c>
      <c r="F11" s="14">
        <v>2604523.39</v>
      </c>
    </row>
    <row r="12" spans="1:7" ht="12" x14ac:dyDescent="0.2">
      <c r="A12" s="13" t="s">
        <v>12</v>
      </c>
      <c r="B12" s="14">
        <v>0</v>
      </c>
      <c r="C12" s="14">
        <v>0</v>
      </c>
      <c r="D12" s="15" t="s">
        <v>13</v>
      </c>
      <c r="E12" s="14">
        <v>25848111.539999999</v>
      </c>
      <c r="F12" s="14">
        <v>24382873.579999998</v>
      </c>
    </row>
    <row r="13" spans="1:7" ht="12" x14ac:dyDescent="0.2">
      <c r="A13" s="13" t="s">
        <v>14</v>
      </c>
      <c r="B13" s="14">
        <v>44719661.609999999</v>
      </c>
      <c r="C13" s="14">
        <v>65412174.759999998</v>
      </c>
      <c r="D13" s="15" t="s">
        <v>15</v>
      </c>
      <c r="E13" s="14">
        <v>189748483.97</v>
      </c>
      <c r="F13" s="14">
        <v>122367151.39</v>
      </c>
    </row>
    <row r="14" spans="1:7" ht="12" x14ac:dyDescent="0.2">
      <c r="A14" s="13" t="s">
        <v>16</v>
      </c>
      <c r="B14" s="14">
        <v>175333339.15000001</v>
      </c>
      <c r="C14" s="14">
        <v>157292757.81999999</v>
      </c>
      <c r="D14" s="15" t="s">
        <v>17</v>
      </c>
      <c r="E14" s="14">
        <v>0</v>
      </c>
      <c r="F14" s="14">
        <v>0</v>
      </c>
    </row>
    <row r="15" spans="1:7" ht="12" x14ac:dyDescent="0.2">
      <c r="A15" s="13" t="s">
        <v>18</v>
      </c>
      <c r="B15" s="14">
        <v>0</v>
      </c>
      <c r="C15" s="14">
        <v>0</v>
      </c>
      <c r="D15" s="15" t="s">
        <v>19</v>
      </c>
      <c r="E15" s="14">
        <v>21250</v>
      </c>
      <c r="F15" s="14">
        <v>21250</v>
      </c>
    </row>
    <row r="16" spans="1:7" ht="30.75" customHeight="1" x14ac:dyDescent="0.2">
      <c r="A16" s="13" t="s">
        <v>20</v>
      </c>
      <c r="B16" s="14">
        <v>1916722.03</v>
      </c>
      <c r="C16" s="14">
        <v>1916722.03</v>
      </c>
      <c r="D16" s="15" t="s">
        <v>21</v>
      </c>
      <c r="E16" s="14">
        <v>-0.04</v>
      </c>
      <c r="F16" s="14">
        <v>-0.04</v>
      </c>
    </row>
    <row r="17" spans="1:6" ht="12" x14ac:dyDescent="0.2">
      <c r="A17" s="13" t="s">
        <v>22</v>
      </c>
      <c r="B17" s="14">
        <v>0</v>
      </c>
      <c r="C17" s="14">
        <v>0</v>
      </c>
      <c r="D17" s="15" t="s">
        <v>23</v>
      </c>
      <c r="E17" s="14">
        <v>42447306.789999999</v>
      </c>
      <c r="F17" s="14">
        <v>64668389.119999997</v>
      </c>
    </row>
    <row r="18" spans="1:6" ht="24" x14ac:dyDescent="0.2">
      <c r="A18" s="16" t="s">
        <v>24</v>
      </c>
      <c r="B18" s="10">
        <f>SUM(B19:B25)</f>
        <v>250964963.69999999</v>
      </c>
      <c r="C18" s="11">
        <f>SUM(C19:C25)</f>
        <v>202000295.29999998</v>
      </c>
      <c r="D18" s="15" t="s">
        <v>25</v>
      </c>
      <c r="E18" s="14">
        <v>0</v>
      </c>
      <c r="F18" s="14">
        <v>0</v>
      </c>
    </row>
    <row r="19" spans="1:6" ht="12" x14ac:dyDescent="0.2">
      <c r="A19" s="13" t="s">
        <v>26</v>
      </c>
      <c r="B19" s="14">
        <v>0</v>
      </c>
      <c r="C19" s="14">
        <v>0</v>
      </c>
      <c r="D19" s="15" t="s">
        <v>27</v>
      </c>
      <c r="E19" s="14">
        <v>4802750.49</v>
      </c>
      <c r="F19" s="14">
        <v>4734028.16</v>
      </c>
    </row>
    <row r="20" spans="1:6" ht="12" x14ac:dyDescent="0.2">
      <c r="A20" s="13" t="s">
        <v>28</v>
      </c>
      <c r="B20" s="14">
        <v>189883222.93000001</v>
      </c>
      <c r="C20" s="14">
        <v>175377287.06999999</v>
      </c>
      <c r="D20" s="12" t="s">
        <v>29</v>
      </c>
      <c r="E20" s="11">
        <f>SUM(E21:E23)</f>
        <v>0</v>
      </c>
      <c r="F20" s="11">
        <f>SUM(F21:F23)</f>
        <v>0</v>
      </c>
    </row>
    <row r="21" spans="1:6" ht="12" x14ac:dyDescent="0.2">
      <c r="A21" s="13" t="s">
        <v>30</v>
      </c>
      <c r="B21" s="14">
        <v>2399070.1</v>
      </c>
      <c r="C21" s="14">
        <v>1477778.38</v>
      </c>
      <c r="D21" s="15" t="s">
        <v>31</v>
      </c>
      <c r="E21" s="14">
        <v>0</v>
      </c>
      <c r="F21" s="14">
        <v>0</v>
      </c>
    </row>
    <row r="22" spans="1:6" ht="12" x14ac:dyDescent="0.2">
      <c r="A22" s="13" t="s">
        <v>32</v>
      </c>
      <c r="B22" s="14">
        <v>0</v>
      </c>
      <c r="C22" s="14">
        <v>0</v>
      </c>
      <c r="D22" s="15" t="s">
        <v>33</v>
      </c>
      <c r="E22" s="14">
        <v>0</v>
      </c>
      <c r="F22" s="14">
        <v>0</v>
      </c>
    </row>
    <row r="23" spans="1:6" ht="12" x14ac:dyDescent="0.2">
      <c r="A23" s="13" t="s">
        <v>34</v>
      </c>
      <c r="B23" s="14">
        <v>0</v>
      </c>
      <c r="C23" s="14">
        <v>0</v>
      </c>
      <c r="D23" s="15" t="s">
        <v>35</v>
      </c>
      <c r="E23" s="14">
        <v>0</v>
      </c>
      <c r="F23" s="14">
        <v>0</v>
      </c>
    </row>
    <row r="24" spans="1:6" ht="12" x14ac:dyDescent="0.2">
      <c r="A24" s="13" t="s">
        <v>36</v>
      </c>
      <c r="B24" s="14">
        <v>0</v>
      </c>
      <c r="C24" s="14">
        <v>0</v>
      </c>
      <c r="D24" s="12" t="s">
        <v>37</v>
      </c>
      <c r="E24" s="11">
        <f>SUM(E25:E26)</f>
        <v>0</v>
      </c>
      <c r="F24" s="11">
        <f>SUM(F25:F26)</f>
        <v>0</v>
      </c>
    </row>
    <row r="25" spans="1:6" ht="24" x14ac:dyDescent="0.2">
      <c r="A25" s="13" t="s">
        <v>38</v>
      </c>
      <c r="B25" s="14">
        <v>58682670.670000002</v>
      </c>
      <c r="C25" s="14">
        <v>25145229.850000001</v>
      </c>
      <c r="D25" s="15" t="s">
        <v>39</v>
      </c>
      <c r="E25" s="17">
        <v>0</v>
      </c>
      <c r="F25" s="17">
        <v>0</v>
      </c>
    </row>
    <row r="26" spans="1:6" ht="24" x14ac:dyDescent="0.2">
      <c r="A26" s="9" t="s">
        <v>40</v>
      </c>
      <c r="B26" s="11">
        <f>SUM(B27:B31)</f>
        <v>8201690.6399999997</v>
      </c>
      <c r="C26" s="11">
        <f>SUM(C27:C31)</f>
        <v>8193387.7699999996</v>
      </c>
      <c r="D26" s="15" t="s">
        <v>41</v>
      </c>
      <c r="E26" s="14">
        <v>0</v>
      </c>
      <c r="F26" s="14">
        <v>0</v>
      </c>
    </row>
    <row r="27" spans="1:6" ht="24" x14ac:dyDescent="0.2">
      <c r="A27" s="13" t="s">
        <v>42</v>
      </c>
      <c r="B27" s="14">
        <v>8201332.79</v>
      </c>
      <c r="C27" s="14">
        <v>8193029.9199999999</v>
      </c>
      <c r="D27" s="12" t="s">
        <v>43</v>
      </c>
      <c r="E27" s="11">
        <v>0</v>
      </c>
      <c r="F27" s="11">
        <v>0</v>
      </c>
    </row>
    <row r="28" spans="1:6" ht="24" x14ac:dyDescent="0.2">
      <c r="A28" s="13" t="s">
        <v>44</v>
      </c>
      <c r="B28" s="14">
        <v>358.29</v>
      </c>
      <c r="C28" s="14">
        <v>358.29</v>
      </c>
      <c r="D28" s="12" t="s">
        <v>45</v>
      </c>
      <c r="E28" s="11">
        <v>0</v>
      </c>
      <c r="F28" s="11">
        <v>0</v>
      </c>
    </row>
    <row r="29" spans="1:6" ht="24" x14ac:dyDescent="0.2">
      <c r="A29" s="13" t="s">
        <v>46</v>
      </c>
      <c r="B29" s="14">
        <v>0</v>
      </c>
      <c r="C29" s="14">
        <v>0</v>
      </c>
      <c r="D29" s="15" t="s">
        <v>47</v>
      </c>
      <c r="E29" s="14">
        <v>0</v>
      </c>
      <c r="F29" s="14">
        <v>0</v>
      </c>
    </row>
    <row r="30" spans="1:6" ht="12" x14ac:dyDescent="0.2">
      <c r="A30" s="13" t="s">
        <v>48</v>
      </c>
      <c r="B30" s="14">
        <v>-0.44</v>
      </c>
      <c r="C30" s="14">
        <v>-0.44</v>
      </c>
      <c r="D30" s="15" t="s">
        <v>49</v>
      </c>
      <c r="E30" s="14">
        <v>0</v>
      </c>
      <c r="F30" s="14">
        <v>0</v>
      </c>
    </row>
    <row r="31" spans="1:6" ht="24" x14ac:dyDescent="0.2">
      <c r="A31" s="13" t="s">
        <v>50</v>
      </c>
      <c r="B31" s="14">
        <v>0</v>
      </c>
      <c r="C31" s="14">
        <v>0</v>
      </c>
      <c r="D31" s="15" t="s">
        <v>51</v>
      </c>
      <c r="E31" s="14">
        <v>0</v>
      </c>
      <c r="F31" s="14">
        <v>0</v>
      </c>
    </row>
    <row r="32" spans="1:6" ht="24" x14ac:dyDescent="0.2">
      <c r="A32" s="9" t="s">
        <v>52</v>
      </c>
      <c r="B32" s="11">
        <v>0</v>
      </c>
      <c r="C32" s="11">
        <v>0</v>
      </c>
      <c r="D32" s="12" t="s">
        <v>53</v>
      </c>
      <c r="E32" s="11">
        <f>SUM(E33:E38)</f>
        <v>3850938.25</v>
      </c>
      <c r="F32" s="11">
        <f>SUM(F33:F38)</f>
        <v>1580298.13</v>
      </c>
    </row>
    <row r="33" spans="1:6" ht="12" x14ac:dyDescent="0.2">
      <c r="A33" s="13" t="s">
        <v>54</v>
      </c>
      <c r="B33" s="14">
        <v>0</v>
      </c>
      <c r="C33" s="14">
        <v>0</v>
      </c>
      <c r="D33" s="15" t="s">
        <v>55</v>
      </c>
      <c r="E33" s="14">
        <f>-'[1]Balanza al 15-09-2021'!$H$1538</f>
        <v>301796.40000000002</v>
      </c>
      <c r="F33" s="14">
        <f>-'[1]Balanza al 15-09-2021'!$H$1538</f>
        <v>301796.40000000002</v>
      </c>
    </row>
    <row r="34" spans="1:6" ht="12" x14ac:dyDescent="0.2">
      <c r="A34" s="13" t="s">
        <v>56</v>
      </c>
      <c r="B34" s="14">
        <v>0</v>
      </c>
      <c r="C34" s="14">
        <v>0</v>
      </c>
      <c r="D34" s="15" t="s">
        <v>57</v>
      </c>
      <c r="E34" s="14">
        <v>0</v>
      </c>
      <c r="F34" s="14">
        <v>0</v>
      </c>
    </row>
    <row r="35" spans="1:6" ht="12" x14ac:dyDescent="0.2">
      <c r="A35" s="13" t="s">
        <v>58</v>
      </c>
      <c r="B35" s="14">
        <v>0</v>
      </c>
      <c r="C35" s="14">
        <v>0</v>
      </c>
      <c r="D35" s="15" t="s">
        <v>59</v>
      </c>
      <c r="E35" s="14">
        <v>0</v>
      </c>
      <c r="F35" s="14">
        <v>0</v>
      </c>
    </row>
    <row r="36" spans="1:6" ht="24" x14ac:dyDescent="0.2">
      <c r="A36" s="13" t="s">
        <v>60</v>
      </c>
      <c r="B36" s="14">
        <v>0</v>
      </c>
      <c r="C36" s="14">
        <v>0</v>
      </c>
      <c r="D36" s="15" t="s">
        <v>61</v>
      </c>
      <c r="E36" s="14">
        <v>0</v>
      </c>
      <c r="F36" s="14">
        <v>0</v>
      </c>
    </row>
    <row r="37" spans="1:6" ht="12" x14ac:dyDescent="0.2">
      <c r="A37" s="13" t="s">
        <v>62</v>
      </c>
      <c r="B37" s="14">
        <v>0</v>
      </c>
      <c r="C37" s="14">
        <v>0</v>
      </c>
      <c r="D37" s="15" t="s">
        <v>63</v>
      </c>
      <c r="E37" s="14">
        <v>3549141.85</v>
      </c>
      <c r="F37" s="14">
        <v>1278501.73</v>
      </c>
    </row>
    <row r="38" spans="1:6" ht="12" x14ac:dyDescent="0.2">
      <c r="A38" s="9" t="s">
        <v>64</v>
      </c>
      <c r="B38" s="11">
        <v>0</v>
      </c>
      <c r="C38" s="11">
        <v>0</v>
      </c>
      <c r="D38" s="15" t="s">
        <v>65</v>
      </c>
      <c r="E38" s="14">
        <v>0</v>
      </c>
      <c r="F38" s="14">
        <v>0</v>
      </c>
    </row>
    <row r="39" spans="1:6" ht="24" x14ac:dyDescent="0.2">
      <c r="A39" s="9" t="s">
        <v>66</v>
      </c>
      <c r="B39" s="11">
        <v>0</v>
      </c>
      <c r="C39" s="11">
        <v>0</v>
      </c>
      <c r="D39" s="12" t="s">
        <v>67</v>
      </c>
      <c r="E39" s="11">
        <f>SUM(E40:E42)</f>
        <v>446609.91999999998</v>
      </c>
      <c r="F39" s="11">
        <f>SUM(F40:F42)</f>
        <v>446609.91999999998</v>
      </c>
    </row>
    <row r="40" spans="1:6" ht="24" x14ac:dyDescent="0.2">
      <c r="A40" s="13" t="s">
        <v>68</v>
      </c>
      <c r="B40" s="14">
        <v>0</v>
      </c>
      <c r="C40" s="14">
        <v>0</v>
      </c>
      <c r="D40" s="15" t="s">
        <v>69</v>
      </c>
      <c r="E40" s="14">
        <v>433354.13</v>
      </c>
      <c r="F40" s="14">
        <v>433354.13</v>
      </c>
    </row>
    <row r="41" spans="1:6" ht="12" x14ac:dyDescent="0.2">
      <c r="A41" s="13" t="s">
        <v>70</v>
      </c>
      <c r="B41" s="14">
        <v>0</v>
      </c>
      <c r="C41" s="14">
        <v>0</v>
      </c>
      <c r="D41" s="15" t="s">
        <v>71</v>
      </c>
      <c r="E41" s="14">
        <v>13255.79</v>
      </c>
      <c r="F41" s="14">
        <v>13255.79</v>
      </c>
    </row>
    <row r="42" spans="1:6" ht="12" x14ac:dyDescent="0.2">
      <c r="A42" s="9" t="s">
        <v>72</v>
      </c>
      <c r="B42" s="11">
        <v>0</v>
      </c>
      <c r="C42" s="11">
        <v>0</v>
      </c>
      <c r="D42" s="15" t="s">
        <v>73</v>
      </c>
      <c r="E42" s="14">
        <v>0</v>
      </c>
      <c r="F42" s="14">
        <v>0</v>
      </c>
    </row>
    <row r="43" spans="1:6" ht="12" x14ac:dyDescent="0.2">
      <c r="A43" s="13" t="s">
        <v>74</v>
      </c>
      <c r="B43" s="14">
        <v>0</v>
      </c>
      <c r="C43" s="14">
        <v>0</v>
      </c>
      <c r="D43" s="12" t="s">
        <v>75</v>
      </c>
      <c r="E43" s="11">
        <v>0</v>
      </c>
      <c r="F43" s="11">
        <v>0</v>
      </c>
    </row>
    <row r="44" spans="1:6" ht="12" x14ac:dyDescent="0.2">
      <c r="A44" s="13" t="s">
        <v>76</v>
      </c>
      <c r="B44" s="14">
        <v>0</v>
      </c>
      <c r="C44" s="14">
        <v>0</v>
      </c>
      <c r="D44" s="15" t="s">
        <v>77</v>
      </c>
      <c r="E44" s="14">
        <v>0</v>
      </c>
      <c r="F44" s="14">
        <v>0</v>
      </c>
    </row>
    <row r="45" spans="1:6" ht="24" x14ac:dyDescent="0.2">
      <c r="A45" s="13" t="s">
        <v>78</v>
      </c>
      <c r="B45" s="14">
        <v>0</v>
      </c>
      <c r="C45" s="14">
        <v>0</v>
      </c>
      <c r="D45" s="15" t="s">
        <v>79</v>
      </c>
      <c r="E45" s="14">
        <v>0</v>
      </c>
      <c r="F45" s="14">
        <v>0</v>
      </c>
    </row>
    <row r="46" spans="1:6" ht="12" x14ac:dyDescent="0.2">
      <c r="A46" s="13" t="s">
        <v>80</v>
      </c>
      <c r="B46" s="14">
        <v>0</v>
      </c>
      <c r="C46" s="14">
        <v>0</v>
      </c>
      <c r="D46" s="15" t="s">
        <v>81</v>
      </c>
      <c r="E46" s="14">
        <v>0</v>
      </c>
      <c r="F46" s="14">
        <v>0</v>
      </c>
    </row>
    <row r="47" spans="1:6" ht="12" x14ac:dyDescent="0.2">
      <c r="A47" s="13"/>
      <c r="B47" s="18"/>
      <c r="C47" s="18"/>
      <c r="D47" s="15"/>
      <c r="E47" s="14"/>
      <c r="F47" s="14"/>
    </row>
    <row r="48" spans="1:6" ht="12" x14ac:dyDescent="0.2">
      <c r="A48" s="9" t="s">
        <v>82</v>
      </c>
      <c r="B48" s="11">
        <f>B42+B39+B38+B32+B26+B18+B10</f>
        <v>481501773.02999997</v>
      </c>
      <c r="C48" s="11">
        <f>C42+C39+C38+C32+C26+C18+C10</f>
        <v>434890553.48000002</v>
      </c>
      <c r="D48" s="12" t="s">
        <v>83</v>
      </c>
      <c r="E48" s="11">
        <f>E43+E39+E32+E28+E27+E24+E20+E10</f>
        <v>270231106.88</v>
      </c>
      <c r="F48" s="11">
        <f>F43+F39+F32+F28+F27+F24+F20+F10</f>
        <v>220805123.65000004</v>
      </c>
    </row>
    <row r="49" spans="1:10" ht="12" x14ac:dyDescent="0.2">
      <c r="A49" s="19"/>
      <c r="B49" s="20"/>
      <c r="C49" s="20"/>
      <c r="D49" s="21"/>
      <c r="E49" s="22"/>
      <c r="F49" s="22"/>
    </row>
    <row r="50" spans="1:10" ht="12" x14ac:dyDescent="0.2">
      <c r="A50" s="9" t="s">
        <v>84</v>
      </c>
      <c r="B50" s="11"/>
      <c r="C50" s="11"/>
      <c r="D50" s="12" t="s">
        <v>85</v>
      </c>
      <c r="E50" s="14"/>
      <c r="F50" s="14"/>
    </row>
    <row r="51" spans="1:10" ht="12" x14ac:dyDescent="0.2">
      <c r="A51" s="13" t="s">
        <v>86</v>
      </c>
      <c r="B51" s="14">
        <v>9022617.0800000001</v>
      </c>
      <c r="C51" s="14">
        <v>9022617.0800000001</v>
      </c>
      <c r="D51" s="15" t="s">
        <v>87</v>
      </c>
      <c r="E51" s="14">
        <v>0</v>
      </c>
      <c r="F51" s="14">
        <v>0</v>
      </c>
    </row>
    <row r="52" spans="1:10" ht="12" x14ac:dyDescent="0.2">
      <c r="A52" s="13" t="s">
        <v>88</v>
      </c>
      <c r="B52" s="14">
        <v>30</v>
      </c>
      <c r="C52" s="14">
        <v>30</v>
      </c>
      <c r="D52" s="15" t="s">
        <v>89</v>
      </c>
      <c r="E52" s="14">
        <v>0</v>
      </c>
      <c r="F52" s="14">
        <v>0</v>
      </c>
    </row>
    <row r="53" spans="1:10" ht="24" x14ac:dyDescent="0.2">
      <c r="A53" s="13" t="s">
        <v>90</v>
      </c>
      <c r="B53" s="14">
        <v>816380211.89999998</v>
      </c>
      <c r="C53" s="14">
        <v>696579749.08000004</v>
      </c>
      <c r="D53" s="15" t="s">
        <v>91</v>
      </c>
      <c r="E53" s="14">
        <v>0</v>
      </c>
      <c r="F53" s="14">
        <v>0</v>
      </c>
    </row>
    <row r="54" spans="1:10" ht="12" x14ac:dyDescent="0.2">
      <c r="A54" s="13" t="s">
        <v>92</v>
      </c>
      <c r="B54" s="17">
        <v>78791584.030000001</v>
      </c>
      <c r="C54" s="17">
        <v>75610481.780000001</v>
      </c>
      <c r="D54" s="15" t="s">
        <v>93</v>
      </c>
      <c r="E54" s="14">
        <v>0</v>
      </c>
      <c r="F54" s="14">
        <v>0</v>
      </c>
    </row>
    <row r="55" spans="1:10" ht="24" x14ac:dyDescent="0.2">
      <c r="A55" s="13" t="s">
        <v>94</v>
      </c>
      <c r="B55" s="17">
        <v>6708495.8600000003</v>
      </c>
      <c r="C55" s="17">
        <v>6708495.8600000003</v>
      </c>
      <c r="D55" s="15" t="s">
        <v>95</v>
      </c>
      <c r="E55" s="14">
        <v>67873.600000000006</v>
      </c>
      <c r="F55" s="14">
        <v>67873.600000000006</v>
      </c>
    </row>
    <row r="56" spans="1:10" ht="24" x14ac:dyDescent="0.2">
      <c r="A56" s="13" t="s">
        <v>96</v>
      </c>
      <c r="B56" s="14">
        <v>-65303267.289999999</v>
      </c>
      <c r="C56" s="14">
        <v>-65303267.289999999</v>
      </c>
      <c r="D56" s="15" t="s">
        <v>97</v>
      </c>
      <c r="E56" s="14">
        <v>0</v>
      </c>
      <c r="F56" s="14">
        <v>0</v>
      </c>
    </row>
    <row r="57" spans="1:10" ht="12" x14ac:dyDescent="0.2">
      <c r="A57" s="13" t="s">
        <v>98</v>
      </c>
      <c r="B57" s="14">
        <v>553310.46</v>
      </c>
      <c r="C57" s="14">
        <v>553310.46</v>
      </c>
      <c r="D57" s="12"/>
      <c r="E57" s="14"/>
      <c r="F57" s="14"/>
    </row>
    <row r="58" spans="1:10" ht="24.75" thickBot="1" x14ac:dyDescent="0.25">
      <c r="A58" s="23" t="s">
        <v>99</v>
      </c>
      <c r="B58" s="24">
        <v>18999.84</v>
      </c>
      <c r="C58" s="24">
        <v>18999.84</v>
      </c>
      <c r="D58" s="25" t="s">
        <v>100</v>
      </c>
      <c r="E58" s="26">
        <f>SUM(E51:E57)</f>
        <v>67873.600000000006</v>
      </c>
      <c r="F58" s="26">
        <f>SUM(F51:F57)</f>
        <v>67873.600000000006</v>
      </c>
    </row>
    <row r="59" spans="1:10" ht="12" x14ac:dyDescent="0.2">
      <c r="A59" s="13" t="s">
        <v>101</v>
      </c>
      <c r="B59" s="14">
        <v>0</v>
      </c>
      <c r="C59" s="14">
        <v>0</v>
      </c>
      <c r="D59" s="21"/>
      <c r="E59" s="14"/>
      <c r="F59" s="14"/>
    </row>
    <row r="60" spans="1:10" ht="12" x14ac:dyDescent="0.2">
      <c r="A60" s="13"/>
      <c r="B60" s="18"/>
      <c r="C60" s="18"/>
      <c r="D60" s="12" t="s">
        <v>102</v>
      </c>
      <c r="E60" s="11">
        <f>E58+E48</f>
        <v>270298980.48000002</v>
      </c>
      <c r="F60" s="11">
        <f>F58+F48</f>
        <v>220872997.25000003</v>
      </c>
      <c r="J60" s="2"/>
    </row>
    <row r="61" spans="1:10" ht="24" x14ac:dyDescent="0.2">
      <c r="A61" s="9" t="s">
        <v>103</v>
      </c>
      <c r="B61" s="11">
        <f>SUM(B51:B60)</f>
        <v>846171981.88000011</v>
      </c>
      <c r="C61" s="11">
        <f>SUM(C51:C60)</f>
        <v>723190416.81000018</v>
      </c>
      <c r="D61" s="15"/>
      <c r="E61" s="14"/>
      <c r="F61" s="14"/>
    </row>
    <row r="62" spans="1:10" ht="12" x14ac:dyDescent="0.2">
      <c r="A62" s="13"/>
      <c r="B62" s="18"/>
      <c r="C62" s="18"/>
      <c r="D62" s="12" t="s">
        <v>104</v>
      </c>
      <c r="E62" s="14"/>
      <c r="F62" s="14"/>
    </row>
    <row r="63" spans="1:10" ht="23.25" customHeight="1" x14ac:dyDescent="0.2">
      <c r="A63" s="9" t="s">
        <v>105</v>
      </c>
      <c r="B63" s="11">
        <f>B48+B61-0.01</f>
        <v>1327673754.9000001</v>
      </c>
      <c r="C63" s="11">
        <f>C48+C61</f>
        <v>1158080970.2900002</v>
      </c>
      <c r="D63" s="12"/>
      <c r="E63" s="14"/>
      <c r="F63" s="14"/>
      <c r="G63" s="2"/>
    </row>
    <row r="64" spans="1:10" ht="12" x14ac:dyDescent="0.2">
      <c r="A64" s="13"/>
      <c r="B64" s="18"/>
      <c r="C64" s="13"/>
      <c r="D64" s="12" t="s">
        <v>106</v>
      </c>
      <c r="E64" s="11">
        <f>SUM(E65:E68)</f>
        <v>3503202.2</v>
      </c>
      <c r="F64" s="11">
        <f>SUM(F65:F68)</f>
        <v>3503202.2</v>
      </c>
    </row>
    <row r="65" spans="1:9" ht="12" x14ac:dyDescent="0.2">
      <c r="A65" s="13"/>
      <c r="B65" s="18"/>
      <c r="C65" s="13"/>
      <c r="D65" s="15" t="s">
        <v>107</v>
      </c>
      <c r="E65" s="14">
        <v>50000</v>
      </c>
      <c r="F65" s="14">
        <v>50000</v>
      </c>
    </row>
    <row r="66" spans="1:9" ht="12" x14ac:dyDescent="0.2">
      <c r="A66" s="13"/>
      <c r="B66" s="20"/>
      <c r="C66" s="13"/>
      <c r="D66" s="15" t="s">
        <v>108</v>
      </c>
      <c r="E66" s="14">
        <v>3453202.2</v>
      </c>
      <c r="F66" s="14">
        <v>3453202.2</v>
      </c>
    </row>
    <row r="67" spans="1:9" ht="12" x14ac:dyDescent="0.2">
      <c r="A67" s="13"/>
      <c r="B67" s="18"/>
      <c r="C67" s="13"/>
      <c r="D67" s="15" t="s">
        <v>109</v>
      </c>
      <c r="E67" s="14">
        <v>0</v>
      </c>
      <c r="F67" s="14">
        <v>0</v>
      </c>
    </row>
    <row r="68" spans="1:9" ht="12" x14ac:dyDescent="0.2">
      <c r="A68" s="13"/>
      <c r="B68" s="18"/>
      <c r="C68" s="13"/>
      <c r="D68" s="15"/>
      <c r="E68" s="14"/>
      <c r="F68" s="14"/>
    </row>
    <row r="69" spans="1:9" ht="12" x14ac:dyDescent="0.2">
      <c r="A69" s="13"/>
      <c r="B69" s="18"/>
      <c r="C69" s="13"/>
      <c r="D69" s="12" t="s">
        <v>110</v>
      </c>
      <c r="E69" s="11">
        <f>SUM(E70:E74)</f>
        <v>1053871572.218998</v>
      </c>
      <c r="F69" s="11">
        <f>SUM(F70:F74)</f>
        <v>933704770.84347975</v>
      </c>
    </row>
    <row r="70" spans="1:9" ht="12" x14ac:dyDescent="0.2">
      <c r="A70" s="13"/>
      <c r="B70" s="18"/>
      <c r="C70" s="13"/>
      <c r="D70" s="15" t="s">
        <v>111</v>
      </c>
      <c r="E70" s="14">
        <v>120166801.49551809</v>
      </c>
      <c r="F70" s="14">
        <v>105866901.97000001</v>
      </c>
    </row>
    <row r="71" spans="1:9" ht="12" x14ac:dyDescent="0.2">
      <c r="A71" s="13"/>
      <c r="B71" s="18"/>
      <c r="C71" s="13"/>
      <c r="D71" s="15" t="s">
        <v>112</v>
      </c>
      <c r="E71" s="14">
        <v>404809837.04347998</v>
      </c>
      <c r="F71" s="14">
        <v>298942935.07347995</v>
      </c>
      <c r="G71" s="2"/>
    </row>
    <row r="72" spans="1:9" ht="12" x14ac:dyDescent="0.2">
      <c r="A72" s="13"/>
      <c r="B72" s="18"/>
      <c r="C72" s="13"/>
      <c r="D72" s="15" t="s">
        <v>113</v>
      </c>
      <c r="E72" s="14">
        <v>542322286.39999986</v>
      </c>
      <c r="F72" s="14">
        <v>542322286.39999986</v>
      </c>
      <c r="G72" s="2"/>
    </row>
    <row r="73" spans="1:9" ht="12" x14ac:dyDescent="0.2">
      <c r="A73" s="13"/>
      <c r="B73" s="18"/>
      <c r="C73" s="13"/>
      <c r="D73" s="15" t="s">
        <v>114</v>
      </c>
      <c r="E73" s="14">
        <v>10000</v>
      </c>
      <c r="F73" s="14">
        <v>10000</v>
      </c>
    </row>
    <row r="74" spans="1:9" ht="12" x14ac:dyDescent="0.2">
      <c r="A74" s="13"/>
      <c r="B74" s="18"/>
      <c r="C74" s="13"/>
      <c r="D74" s="15" t="s">
        <v>115</v>
      </c>
      <c r="E74" s="14">
        <v>-13437352.719999997</v>
      </c>
      <c r="F74" s="14">
        <v>-13437352.600000001</v>
      </c>
      <c r="G74" s="2"/>
    </row>
    <row r="75" spans="1:9" ht="12" x14ac:dyDescent="0.2">
      <c r="A75" s="13"/>
      <c r="B75" s="18"/>
      <c r="C75" s="13"/>
      <c r="D75" s="15"/>
      <c r="E75" s="14"/>
      <c r="F75" s="14"/>
    </row>
    <row r="76" spans="1:9" ht="24" x14ac:dyDescent="0.2">
      <c r="A76" s="13"/>
      <c r="B76" s="18"/>
      <c r="C76" s="13"/>
      <c r="D76" s="12" t="s">
        <v>116</v>
      </c>
      <c r="E76" s="11">
        <v>0</v>
      </c>
      <c r="F76" s="11">
        <v>0</v>
      </c>
    </row>
    <row r="77" spans="1:9" ht="12" x14ac:dyDescent="0.2">
      <c r="A77" s="13"/>
      <c r="B77" s="18"/>
      <c r="C77" s="13"/>
      <c r="D77" s="15" t="s">
        <v>117</v>
      </c>
      <c r="E77" s="14">
        <v>0</v>
      </c>
      <c r="F77" s="14">
        <v>0</v>
      </c>
    </row>
    <row r="78" spans="1:9" ht="12" x14ac:dyDescent="0.2">
      <c r="A78" s="13"/>
      <c r="B78" s="18"/>
      <c r="C78" s="13"/>
      <c r="D78" s="15" t="s">
        <v>118</v>
      </c>
      <c r="E78" s="14">
        <v>0</v>
      </c>
      <c r="F78" s="14">
        <v>0</v>
      </c>
    </row>
    <row r="79" spans="1:9" ht="12" x14ac:dyDescent="0.2">
      <c r="A79" s="13"/>
      <c r="B79" s="18"/>
      <c r="C79" s="13"/>
      <c r="D79" s="15"/>
      <c r="E79" s="14"/>
      <c r="F79" s="14"/>
      <c r="H79" s="2">
        <f>+E82-B63</f>
        <v>-1.0020732879638672E-3</v>
      </c>
      <c r="I79" s="2">
        <f>+F82-C63</f>
        <v>3.4797191619873047E-3</v>
      </c>
    </row>
    <row r="80" spans="1:9" ht="12" x14ac:dyDescent="0.2">
      <c r="A80" s="13"/>
      <c r="B80" s="18"/>
      <c r="C80" s="13"/>
      <c r="D80" s="12" t="s">
        <v>119</v>
      </c>
      <c r="E80" s="11">
        <f>SUM(E69+E76+E64)</f>
        <v>1057374774.418998</v>
      </c>
      <c r="F80" s="11">
        <f>SUM(F69+F76+F64)</f>
        <v>937207973.0434798</v>
      </c>
    </row>
    <row r="81" spans="1:9" ht="12" x14ac:dyDescent="0.2">
      <c r="A81" s="13"/>
      <c r="B81" s="18"/>
      <c r="C81" s="13"/>
      <c r="D81" s="15"/>
      <c r="E81" s="14"/>
      <c r="F81" s="14"/>
      <c r="I81" s="2"/>
    </row>
    <row r="82" spans="1:9" ht="12" x14ac:dyDescent="0.2">
      <c r="A82" s="13"/>
      <c r="B82" s="18"/>
      <c r="C82" s="13"/>
      <c r="D82" s="12" t="s">
        <v>120</v>
      </c>
      <c r="E82" s="11">
        <f>E80+E60</f>
        <v>1327673754.898998</v>
      </c>
      <c r="F82" s="11">
        <f>F80+F60</f>
        <v>1158080970.2934799</v>
      </c>
      <c r="G82" s="2"/>
    </row>
    <row r="83" spans="1:9" ht="12" x14ac:dyDescent="0.2">
      <c r="A83" s="13"/>
      <c r="B83" s="18"/>
      <c r="C83" s="13"/>
      <c r="D83" s="15"/>
      <c r="E83" s="14"/>
      <c r="F83" s="14"/>
      <c r="G83" s="2"/>
    </row>
    <row r="84" spans="1:9" ht="12" x14ac:dyDescent="0.2">
      <c r="A84" s="13"/>
      <c r="B84" s="18"/>
      <c r="C84" s="13"/>
      <c r="D84" s="15"/>
      <c r="E84" s="14"/>
      <c r="F84" s="14"/>
    </row>
    <row r="85" spans="1:9" ht="12" x14ac:dyDescent="0.2">
      <c r="A85" s="13"/>
      <c r="B85" s="18"/>
      <c r="C85" s="13"/>
      <c r="D85" s="15"/>
      <c r="E85" s="14"/>
      <c r="F85" s="14"/>
    </row>
    <row r="86" spans="1:9" ht="12.75" thickBot="1" x14ac:dyDescent="0.25">
      <c r="A86" s="23"/>
      <c r="B86" s="27"/>
      <c r="C86" s="23"/>
      <c r="D86" s="28"/>
      <c r="E86" s="24"/>
      <c r="F86" s="24"/>
    </row>
    <row r="89" spans="1:9" ht="39.75" customHeight="1" x14ac:dyDescent="0.25">
      <c r="A89" s="29"/>
      <c r="B89" s="30"/>
      <c r="C89" s="31"/>
      <c r="D89" s="31"/>
      <c r="E89" s="32"/>
      <c r="F89" s="32"/>
    </row>
    <row r="90" spans="1:9" ht="15" x14ac:dyDescent="0.25">
      <c r="A90" s="29" t="s">
        <v>121</v>
      </c>
      <c r="B90" s="30"/>
      <c r="C90" s="31"/>
      <c r="D90" s="31"/>
      <c r="E90" s="32"/>
      <c r="F90" s="32"/>
    </row>
    <row r="91" spans="1:9" ht="33" customHeight="1" x14ac:dyDescent="0.25">
      <c r="A91" s="33" t="s">
        <v>122</v>
      </c>
      <c r="B91" s="33"/>
      <c r="C91" s="33"/>
      <c r="D91" s="33"/>
      <c r="E91" s="33"/>
      <c r="F91" s="33"/>
    </row>
    <row r="92" spans="1:9" ht="7.5" customHeight="1" x14ac:dyDescent="0.2">
      <c r="A92" s="31"/>
      <c r="B92" s="30"/>
      <c r="C92" s="31"/>
      <c r="D92" s="31"/>
      <c r="E92" s="32"/>
      <c r="F92" s="32"/>
    </row>
    <row r="93" spans="1:9" ht="45.75" customHeight="1" x14ac:dyDescent="0.25">
      <c r="A93" s="33" t="s">
        <v>123</v>
      </c>
      <c r="B93" s="33"/>
      <c r="C93" s="33"/>
      <c r="D93" s="33"/>
      <c r="E93" s="33"/>
      <c r="F93" s="33"/>
    </row>
    <row r="94" spans="1:9" ht="8.25" customHeight="1" x14ac:dyDescent="0.2">
      <c r="A94" s="31"/>
      <c r="B94" s="30"/>
      <c r="C94" s="31"/>
      <c r="D94" s="31"/>
      <c r="E94" s="32"/>
      <c r="F94" s="32"/>
    </row>
    <row r="95" spans="1:9" ht="17.25" customHeight="1" x14ac:dyDescent="0.25">
      <c r="A95" s="33" t="s">
        <v>124</v>
      </c>
      <c r="B95" s="33"/>
      <c r="C95" s="33"/>
      <c r="D95" s="33"/>
      <c r="E95" s="33"/>
      <c r="F95" s="33"/>
    </row>
    <row r="96" spans="1:9" ht="6.75" customHeight="1" x14ac:dyDescent="0.2">
      <c r="A96" s="31"/>
      <c r="B96" s="30"/>
      <c r="C96" s="31"/>
      <c r="D96" s="31"/>
      <c r="E96" s="32"/>
      <c r="F96" s="32"/>
    </row>
    <row r="97" spans="1:6" ht="31.5" customHeight="1" x14ac:dyDescent="0.25">
      <c r="A97" s="33" t="s">
        <v>125</v>
      </c>
      <c r="B97" s="33"/>
      <c r="C97" s="33"/>
      <c r="D97" s="33"/>
      <c r="E97" s="33"/>
      <c r="F97" s="33"/>
    </row>
    <row r="98" spans="1:6" ht="7.5" customHeight="1" x14ac:dyDescent="0.2">
      <c r="A98" s="31"/>
      <c r="B98" s="30"/>
      <c r="C98" s="31"/>
      <c r="D98" s="31"/>
      <c r="E98" s="32"/>
      <c r="F98" s="32"/>
    </row>
    <row r="99" spans="1:6" ht="50.25" customHeight="1" x14ac:dyDescent="0.25">
      <c r="A99" s="33" t="s">
        <v>126</v>
      </c>
      <c r="B99" s="33"/>
      <c r="C99" s="33"/>
      <c r="D99" s="33"/>
      <c r="E99" s="33"/>
      <c r="F99" s="33"/>
    </row>
  </sheetData>
  <mergeCells count="16">
    <mergeCell ref="A99:F99"/>
    <mergeCell ref="A1:F1"/>
    <mergeCell ref="A3:F3"/>
    <mergeCell ref="A4:F4"/>
    <mergeCell ref="A5:F5"/>
    <mergeCell ref="A6:F6"/>
    <mergeCell ref="A7:A8"/>
    <mergeCell ref="B7:B8"/>
    <mergeCell ref="C7:C8"/>
    <mergeCell ref="D7:D8"/>
    <mergeCell ref="E7:E8"/>
    <mergeCell ref="F7:F8"/>
    <mergeCell ref="A91:F91"/>
    <mergeCell ref="A93:F93"/>
    <mergeCell ref="A95:F95"/>
    <mergeCell ref="A97:F97"/>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MILLAN MENDICUTI JULIO CESAR</dc:creator>
  <cp:lastModifiedBy>Contabilidad 1</cp:lastModifiedBy>
  <dcterms:created xsi:type="dcterms:W3CDTF">2024-01-29T18:28:50Z</dcterms:created>
  <dcterms:modified xsi:type="dcterms:W3CDTF">2025-07-25T21:11:23Z</dcterms:modified>
</cp:coreProperties>
</file>